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quivos_Assist.Financeiro_Wilson\Estatísticas\ESTATÍSTICA 2020\ESTATÍSTICAS DIVERSAS\Estatísticas_SAC_ANAC_Gov.Estado\EnvioANACmensal\"/>
    </mc:Choice>
  </mc:AlternateContent>
  <xr:revisionPtr revIDLastSave="0" documentId="13_ncr:1_{24E93E39-3815-4110-A500-B29476142845}" xr6:coauthVersionLast="46" xr6:coauthVersionMax="46" xr10:uidLastSave="{00000000-0000-0000-0000-000000000000}"/>
  <bookViews>
    <workbookView xWindow="-120" yWindow="-120" windowWidth="29040" windowHeight="15840" activeTab="11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2" l="1"/>
  <c r="G34" i="12"/>
  <c r="G29" i="12"/>
  <c r="G27" i="12"/>
  <c r="G25" i="12"/>
  <c r="G19" i="12" l="1"/>
  <c r="G14" i="12"/>
  <c r="G12" i="12"/>
  <c r="G10" i="12"/>
  <c r="G25" i="11"/>
  <c r="G35" i="11" l="1"/>
  <c r="G34" i="11"/>
  <c r="G29" i="11"/>
  <c r="G27" i="11"/>
  <c r="G19" i="11" l="1"/>
  <c r="G14" i="11"/>
  <c r="G12" i="11"/>
  <c r="G10" i="11"/>
  <c r="G35" i="10" l="1"/>
  <c r="G34" i="10"/>
  <c r="G29" i="10"/>
  <c r="G27" i="10"/>
  <c r="G25" i="10"/>
  <c r="G14" i="10"/>
  <c r="G10" i="10"/>
  <c r="G35" i="9" l="1"/>
  <c r="G29" i="9"/>
  <c r="G25" i="9"/>
  <c r="G14" i="9"/>
  <c r="G10" i="9"/>
  <c r="G35" i="8" l="1"/>
  <c r="G34" i="8"/>
  <c r="G29" i="8"/>
  <c r="G25" i="8"/>
  <c r="G14" i="8"/>
  <c r="G10" i="8"/>
  <c r="G35" i="7" l="1"/>
  <c r="G34" i="7"/>
  <c r="G29" i="7"/>
  <c r="G28" i="7"/>
  <c r="G27" i="7"/>
  <c r="G25" i="7"/>
  <c r="G14" i="7"/>
  <c r="G10" i="7"/>
  <c r="G35" i="6" l="1"/>
  <c r="G29" i="6"/>
  <c r="G28" i="6"/>
  <c r="G25" i="6"/>
  <c r="G10" i="6"/>
  <c r="G14" i="6"/>
  <c r="G35" i="5" l="1"/>
  <c r="G29" i="5"/>
  <c r="G14" i="5"/>
  <c r="G35" i="4" l="1"/>
  <c r="G34" i="4"/>
  <c r="G29" i="4"/>
  <c r="G26" i="4"/>
  <c r="G25" i="4"/>
  <c r="G14" i="4"/>
  <c r="G10" i="4"/>
  <c r="G35" i="3" l="1"/>
  <c r="G34" i="3"/>
  <c r="G32" i="3"/>
  <c r="G30" i="3"/>
  <c r="G29" i="3"/>
  <c r="G27" i="3"/>
  <c r="G25" i="3"/>
  <c r="G17" i="3"/>
  <c r="G15" i="3"/>
  <c r="G14" i="3"/>
  <c r="G13" i="3"/>
  <c r="G12" i="3"/>
  <c r="G10" i="3"/>
  <c r="G35" i="2" l="1"/>
  <c r="G32" i="2"/>
  <c r="G30" i="2"/>
  <c r="G29" i="2"/>
  <c r="G27" i="2"/>
  <c r="G25" i="2"/>
  <c r="G17" i="2" l="1"/>
  <c r="G15" i="2"/>
  <c r="G14" i="2"/>
  <c r="G13" i="2"/>
  <c r="G12" i="2"/>
  <c r="G10" i="2"/>
  <c r="G35" i="1" l="1"/>
  <c r="G34" i="1"/>
  <c r="G32" i="1"/>
  <c r="G30" i="1"/>
  <c r="G29" i="1"/>
  <c r="G27" i="1"/>
  <c r="G25" i="1"/>
  <c r="G17" i="1"/>
  <c r="G12" i="1"/>
  <c r="G15" i="1"/>
  <c r="G14" i="1"/>
  <c r="G13" i="1"/>
  <c r="G10" i="1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3"/>
  <c r="G34" i="13"/>
  <c r="G32" i="13"/>
  <c r="G30" i="13"/>
  <c r="G29" i="13"/>
  <c r="G27" i="13"/>
  <c r="G25" i="13"/>
  <c r="G17" i="13"/>
  <c r="G15" i="13"/>
  <c r="G12" i="13"/>
  <c r="G10" i="13"/>
  <c r="G19" i="13"/>
  <c r="G14" i="13"/>
  <c r="G13" i="13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BF033471-751B-4232-A83A-762A86CC85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B3FF98-1A06-4D7E-919A-ACC815AF34F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13655BE-055E-469A-B270-71C63AFE597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65B22D67-5F83-4C6E-80E7-E9D63BF32CA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EA5E541-4C8E-4551-9C33-A50834A8316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D8C11FB-1920-4015-8F2D-4803DE121B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28CD7B-A972-492C-A11C-D329DF227D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F1EA2761-4084-4432-AFC6-27B99FE1129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<sst xmlns="http://schemas.openxmlformats.org/spreadsheetml/2006/main" count="793" uniqueCount="39">
  <si>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</si>
  <si>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</si>
  <si>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</si>
  <si>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</si>
  <si>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</si>
  <si>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</si>
  <si>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</si>
  <si>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</si>
  <si>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</si>
  <si>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</si>
  <si>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</si>
  <si>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</si>
  <si>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</si>
  <si>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</si>
  <si>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</si>
  <si>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</si>
  <si>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</si>
  <si>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</si>
  <si>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</si>
  <si>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</si>
  <si>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</si>
  <si>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</si>
  <si>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</si>
  <si>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</si>
  <si>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</si>
  <si>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</si>
  <si>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</si>
  <si>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</si>
  <si>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</si>
  <si>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</si>
  <si>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</si>
  <si>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</si>
  <si>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</si>
  <si>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</si>
  <si>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</si>
  <si>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</si>
  <si>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</si>
  <si>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12/2020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</si>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</sst>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topLeftCell="A16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113775+2769</f>
        <v>116544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103600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12087+192</f>
        <v>12279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11044+108</f>
        <v>11152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277+276</f>
        <v>553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2144+29</f>
        <v>2173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2599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436+8</f>
        <v>444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544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249888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850*2</f>
        <v>1700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80*2</f>
        <v>160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357*2</f>
        <v>714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18*2</f>
        <v>36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4*2</f>
        <v>8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12*2</f>
        <v>24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2646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77079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24800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101879</v>
      </c>
    </row>
  </sheetData>
  <mergeCells count="60">
    <mergeCell ref="A36:F36"/>
    <mergeCell ref="A38:G38"/>
    <mergeCell ref="A39:G39"/>
    <mergeCell ref="A40:F40"/>
    <mergeCell ref="A35:F35"/>
    <mergeCell ref="D37:G3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45:F45"/>
    <mergeCell ref="D44:F44"/>
    <mergeCell ref="D43:F43"/>
    <mergeCell ref="D42:F42"/>
    <mergeCell ref="D41:F41"/>
    <mergeCell ref="A41:C42"/>
    <mergeCell ref="A43:C44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D21:G21"/>
    <mergeCell ref="C15:D16"/>
    <mergeCell ref="E15:F15"/>
    <mergeCell ref="E16:F16"/>
    <mergeCell ref="A23:G23"/>
    <mergeCell ref="A22:G22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zoomScaleNormal="100" zoomScaleSheetLayoutView="100" workbookViewId="0">
      <selection activeCell="K44" sqref="K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35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26075+477</f>
        <v>26552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28592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371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86+208</f>
        <v>294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55814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197*2</f>
        <v>394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2*2</f>
        <v>4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260*2</f>
        <v>520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29*2</f>
        <v>58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978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88054.77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6567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94621.77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topLeftCell="A28" zoomScaleNormal="100" zoomScaleSheetLayoutView="100" workbookViewId="0">
      <selection activeCell="O43" sqref="O43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38056+780</f>
        <v>38836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40051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1447+34</f>
        <v>1481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1497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79+108</f>
        <v>187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18+4</f>
        <v>22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82074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300*2</f>
        <v>600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8*2</f>
        <v>16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161*2</f>
        <v>322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31*2</f>
        <v>62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1006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74208.7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13277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87485.7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47420+931</f>
        <v>48351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67718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2165+47</f>
        <v>2212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3569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109+226</f>
        <v>335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13+13</f>
        <v>26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122211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517*2</f>
        <v>1034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21*2</f>
        <v>42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339*2</f>
        <v>678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31*2</f>
        <v>62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1820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70847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33325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104172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topLeftCell="A19" zoomScaleNormal="100" zoomScaleSheetLayoutView="100" workbookViewId="0">
      <selection activeCell="A5" sqref="A5:E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jan!G10+fev!G10+mar!G10+abr!G10+mai!G10+jun!G10+jul!G10+ago!G10+set!G10+out!G10+nov!G10+dez!G10</f>
        <v>399304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f>jan!G11+fev!G11+mar!G11+abr!G11+mai!G11+jun!G11+jul!G11+ago!G11+set!G11+out!G11+nov!G11+dez!G11</f>
        <v>388509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jan!G12+fev!G12+mar!G12+abr!G12+mai!G12+jun!G12+jul!G12+ago!G12+set!G12+out!G12+nov!G12+dez!G12</f>
        <v>33173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jan!G13+fev!G13+mar!G13+abr!G13+mai!G13+jun!G13+jul!G13+ago!G13+set!G13+out!G13+nov!G13+dez!G13</f>
        <v>30967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jan!G14+fev!G14+mar!G14+abr!G14+mai!G14+jun!G14+jul!G14+ago!G14+set!G14+out!G14+nov!G14+dez!G14</f>
        <v>3552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jan!G15+fev!G15+mar!G15+abr!G15+mai!G15+jun!G15+jul!G15+ago!G15+set!G15+out!G15+nov!G15+dez!G15</f>
        <v>6034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f>jan!G16+fev!G16+mar!G16+abr!G16+mai!G16+jun!G16+jul!G16+ago!G16+set!G16+out!G16+nov!G16+dez!G16</f>
        <v>5838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jan!G17+fev!G17+mar!G17+abr!G17+mai!G17+jun!G17+jul!G17+ago!G17+set!G17+out!G17+nov!G17+dez!G17</f>
        <v>1210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f>jan!G18+fev!G18+mar!G18+abr!G18+mai!G18+jun!G18+jul!G18+ago!G18+set!G18+out!G18+nov!G18+dez!G18</f>
        <v>1145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jan!G19+fev!G19+mar!G19+abr!G19+mai!G19+jun!G19+jul!G19+ago!G19+set!G19+out!G19+nov!G19+dez!G19</f>
        <v>57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869789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jan!G25+fev!G25+mar!G25+abr!G25+mai!G25+jun!G25+jul!G25+ago!G25+set!G25+out!G25+nov!G25+dez!G25</f>
        <v>6182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jan!G26+fev!G26+mar!G26+abr!G26+mai!G26+jun!G26+jul!G26+ago!G26+set!G26+out!G26+nov!G26+dez!G26</f>
        <v>18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jan!G27+fev!G27+mar!G27+abr!G27+mai!G27+jun!G27+jul!G27+ago!G27+set!G27+out!G27+nov!G27+dez!G27</f>
        <v>430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jan!G28+fev!G28+mar!G28+abr!G28+mai!G28+jun!G28+jul!G28+ago!G28+set!G28+out!G28+nov!G28+dez!G28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jan!G29+fev!G29+mar!G29+abr!G29+mai!G29+jun!G29+jul!G29+ago!G29+set!G29+out!G29+nov!G29+dez!G29</f>
        <v>4370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jan!G30+fev!G30+mar!G30+abr!G30+mai!G30+jun!G30+jul!G30+ago!G30+set!G30+out!G30+nov!G30+dez!G30</f>
        <v>90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jan!G32+fev!G32+mar!G32+abr!G32+mai!G32+jun!G32+jul!G32+ago!G32+set!G32+out!G32+nov!G32+dez!G32</f>
        <v>22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jan!G34+fev!G34+mar!G34+abr!G34+mai!G34+jun!G34+jul!G34+ago!G34+set!G34+out!G34+nov!G34+dez!G34</f>
        <v>26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jan!G35+fev!G35+mar!G35+abr!G35+mai!G35+jun!G35+jul!G35+ago!G35+set!G35+out!G35+nov!G35+dez!G35</f>
        <v>524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11666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f>jan!G41+fev!G41+mar!G41+abr!G41+mai!G41+jun!G41+jul!G41+ago!G41+set!G41+out!G41+nov!G41+dez!G41</f>
        <v>709791.71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f>jan!G42+fev!G42+mar!G42+abr!G42+mai!G42+jun!G42+jul!G42+ago!G42+set!G42+out!G42+nov!G42+dez!G42</f>
        <v>124426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f>jan!G43+fev!G43+mar!G43+abr!G43+mai!G43+jun!G43+jul!G43+ago!G43+set!G43+out!G43+nov!G43+dez!G43</f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834217.71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topLeftCell="A13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79835+1731-54</f>
        <v>81512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75496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9401+266-9</f>
        <v>9658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8832+80</f>
        <v>8912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70+105</f>
        <v>175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2533+54</f>
        <v>2587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2317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474+9</f>
        <v>483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451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181591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576*2</f>
        <v>1152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(57+1)*2</f>
        <v>116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196*2</f>
        <v>392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17*2</f>
        <v>34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4*2</f>
        <v>8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13*2</f>
        <v>26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1728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119301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19546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138847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view="pageBreakPreview" topLeftCell="A13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52255+101+1247</f>
        <v>53603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40197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7245+161</f>
        <v>7406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5141+325</f>
        <v>5466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33+45</f>
        <v>78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1248+26</f>
        <v>1274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922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182+94+7</f>
        <v>283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150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109379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376*2</f>
        <v>752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(42+3)*2</f>
        <v>90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75*2</f>
        <v>150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10*2</f>
        <v>20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3*2</f>
        <v>6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13*2</f>
        <v>26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1048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96855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13464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110319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zoomScaleNormal="100" zoomScaleSheetLayoutView="100" workbookViewId="0">
      <selection activeCell="K37" sqref="K37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29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238+4</f>
        <v>242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212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33+32</f>
        <v>65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6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525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5*2</f>
        <v>10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9*2</f>
        <v>18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v>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47*2</f>
        <v>94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9*2</f>
        <v>18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18922.75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18932.75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topLeftCell="A13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30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v>0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115+72</f>
        <v>187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187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v>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v>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98*2</f>
        <v>196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6*2</f>
        <v>12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208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0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zoomScaleNormal="100" zoomScaleSheetLayoutView="100" workbookViewId="0">
      <selection activeCell="O11" sqref="O11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31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1104+168</f>
        <v>1272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1287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180+168</f>
        <v>348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2907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14*2</f>
        <v>28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v>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90*2</f>
        <v>180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24*2</f>
        <v>48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258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10078.700000000001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0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10078.700000000001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32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3780+1245</f>
        <v>5025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4275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132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186+272</f>
        <v>458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3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9893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49*2</f>
        <v>98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1*2</f>
        <v>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174*2</f>
        <v>348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20*2</f>
        <v>40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492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22791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1722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24513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topLeftCell="A28" zoomScaleNormal="100" zoomScaleSheetLayoutView="100" workbookViewId="0">
      <selection activeCell="L39" sqref="L3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8936+1799</f>
        <v>10735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9308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213+177</f>
        <v>390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20433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81*2</f>
        <v>162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v>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153*2</f>
        <v>306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42*2</f>
        <v>84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554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9">
        <v>74327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9">
        <v>6591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9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9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8">
        <f>SUM(G41:G44)</f>
        <v>80918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topLeftCell="A12" zoomScaleNormal="100" zoomScaleSheetLayoutView="100" workbookViewId="0">
      <selection activeCell="G29" sqref="G2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34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16329+303</f>
        <v>16632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17773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v>0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0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204+278</f>
        <v>482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34887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126*2</f>
        <v>252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v>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235*2</f>
        <v>470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32*2</f>
        <v>64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786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57326.79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5124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62450.79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2021-01-20T19:11:06Z</dcterms:modified>
</cp:coreProperties>
</file>